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T:\Нефтиса\Управление по региональной политике и социальным вопросам\Тендеры\2025\Белкамнефть\110425 КС 1\"/>
    </mc:Choice>
  </mc:AlternateContent>
  <xr:revisionPtr revIDLastSave="0" documentId="13_ncr:1_{A18F9BD0-1A5A-4E97-ACE0-89C9AA859DD8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Лист1" sheetId="1" r:id="rId1"/>
  </sheets>
  <definedNames>
    <definedName name="_xlnm._FilterDatabase" localSheetId="0" hidden="1">Лист1!$A$9:$K$56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6" i="1" l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F56" i="1" l="1"/>
  <c r="H56" i="1" s="1"/>
  <c r="F55" i="1"/>
  <c r="H55" i="1" s="1"/>
  <c r="F54" i="1"/>
  <c r="H54" i="1" s="1"/>
  <c r="F53" i="1"/>
  <c r="H53" i="1" s="1"/>
  <c r="F52" i="1"/>
  <c r="H52" i="1" s="1"/>
  <c r="F51" i="1"/>
  <c r="H51" i="1" s="1"/>
  <c r="F50" i="1"/>
  <c r="H50" i="1" s="1"/>
  <c r="F49" i="1"/>
  <c r="H49" i="1" s="1"/>
  <c r="F48" i="1"/>
  <c r="H48" i="1" s="1"/>
  <c r="F47" i="1"/>
  <c r="H47" i="1" s="1"/>
  <c r="F46" i="1"/>
  <c r="H46" i="1" s="1"/>
  <c r="F45" i="1"/>
  <c r="H45" i="1" s="1"/>
  <c r="F44" i="1"/>
  <c r="H44" i="1" s="1"/>
  <c r="F43" i="1"/>
  <c r="H43" i="1" s="1"/>
  <c r="F42" i="1"/>
  <c r="H42" i="1" s="1"/>
  <c r="F41" i="1"/>
  <c r="H41" i="1" s="1"/>
  <c r="F40" i="1"/>
  <c r="H40" i="1" s="1"/>
  <c r="F39" i="1"/>
  <c r="H39" i="1" s="1"/>
  <c r="F38" i="1"/>
  <c r="H38" i="1" s="1"/>
  <c r="F37" i="1"/>
  <c r="H37" i="1" s="1"/>
  <c r="F36" i="1"/>
  <c r="H36" i="1" s="1"/>
  <c r="F35" i="1"/>
  <c r="H35" i="1" s="1"/>
  <c r="F34" i="1"/>
  <c r="H34" i="1" s="1"/>
  <c r="F33" i="1"/>
  <c r="H33" i="1" s="1"/>
  <c r="F32" i="1"/>
  <c r="H32" i="1" s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4" i="1"/>
  <c r="H14" i="1" s="1"/>
  <c r="F13" i="1"/>
  <c r="H13" i="1" s="1"/>
  <c r="F12" i="1"/>
  <c r="H12" i="1" s="1"/>
  <c r="F11" i="1"/>
  <c r="H11" i="1" s="1"/>
</calcChain>
</file>

<file path=xl/sharedStrings.xml><?xml version="1.0" encoding="utf-8"?>
<sst xmlns="http://schemas.openxmlformats.org/spreadsheetml/2006/main" count="159" uniqueCount="75">
  <si>
    <t>Приложение 4 (тендер 2025г.)</t>
  </si>
  <si>
    <t>Ведомость поставки материалов/оборудования по тендеру</t>
  </si>
  <si>
    <t>РД №10П/25-АС</t>
  </si>
  <si>
    <t>№ п/п</t>
  </si>
  <si>
    <t>Наименование материалов/оборудования</t>
  </si>
  <si>
    <t>ед. изм</t>
  </si>
  <si>
    <t>Цена за единицу руб. без НДС</t>
  </si>
  <si>
    <t>Цена за единицу руб. без НДС с учетом доставки</t>
  </si>
  <si>
    <t>Цена за единицу руб. с НДС с учетом доставки</t>
  </si>
  <si>
    <t>Кол-во ВСЕГО</t>
  </si>
  <si>
    <t>Сумма руб. с НДС с учетом доставки</t>
  </si>
  <si>
    <t>Приобретение материалов/ оборудования</t>
  </si>
  <si>
    <t>Наличие у Заказчика (кол-во)</t>
  </si>
  <si>
    <t>Заказчиком (кол-во)</t>
  </si>
  <si>
    <t>Подрядчиком (кол-во)</t>
  </si>
  <si>
    <t>8.4 "МОСТ ПЛОЩ.39.9 кв.м ГОЛЬЯНКА ЗАБЕГАЛОВСКОЕ НМ инв. №4526382002"</t>
  </si>
  <si>
    <t>Уголок 125х8мм ГОСТ 8509-93/С245 ГОСТ 27772-2015</t>
  </si>
  <si>
    <t>т</t>
  </si>
  <si>
    <t>Полоса 8х60 ГОСТ 103-2006/С245 ГОСТ 27772-2015</t>
  </si>
  <si>
    <t>Лист 30х150х250мм ГОСТ 19903-2015/С245 ГОСТ 27772-2015</t>
  </si>
  <si>
    <t>Арматура ф16 А500С ГОСТ Р 52544-2006 L=150мм</t>
  </si>
  <si>
    <t>Ремонтная смесь MasterEmaco S488</t>
  </si>
  <si>
    <t>кг</t>
  </si>
  <si>
    <t>Уголок 125х8 ГОСТ 8509-93/С245 ГОСТ 27772-2015 L=230мм</t>
  </si>
  <si>
    <t>Двутавр 45Б1 СТО АСЧМ 20-93/С245 ГОСТ 27772-2015 L=9600мм</t>
  </si>
  <si>
    <t>Уголок 75х6 ГОСТ 8509-93/С245 ГОСТ 27772-2015 L=170мм</t>
  </si>
  <si>
    <t>Двутавр 30Б1 СТО АСЧМ/С245 ГОСТ 27772-2015 20-93 L=850мм</t>
  </si>
  <si>
    <t>Уголок 75х6 ГОСТ 8509-93/С245 ГОСТ 27772-2015 L=110мм</t>
  </si>
  <si>
    <t>Двутавр 18Б1 ГОСТ Р 57837-2017/С245 ГОСТ 27772-2015 L=2345мм</t>
  </si>
  <si>
    <t>Лист 8х750х3600мм ГОСТ 8568-77/С245 ГОСТ 27772-2015</t>
  </si>
  <si>
    <t>Лист 8х750х6000мм ГОСТ 8568-77/С245 ГОСТ 27772-2015</t>
  </si>
  <si>
    <t>Лист 8х1500х3600мм ГОСТ 8568-77/С245 ГОСТ 27772-2015</t>
  </si>
  <si>
    <t>Лист 8х1500х6000мм ГОСТ 8568-77/С245 ГОСТ 27772-2015</t>
  </si>
  <si>
    <t>Швеллер 12 ГОСТ 8240-97/С245 ГОСТ 27772-2015 L=1200мм</t>
  </si>
  <si>
    <t>Балка ограждения марки СБ-1-2, L=4320, ТУ 5216-007-44884945-2006</t>
  </si>
  <si>
    <t>м</t>
  </si>
  <si>
    <t>Грунтовка ГФ-021</t>
  </si>
  <si>
    <t>Эмаль ПФ-115</t>
  </si>
  <si>
    <t>Бетон кл. В15</t>
  </si>
  <si>
    <t>м3</t>
  </si>
  <si>
    <t>Щебень М1000 фракции 20-40мм</t>
  </si>
  <si>
    <t>7.27 "НЕФТЕЛОВУШКА НА Р.ГОЛЬЯНКА ЗАБЕГАЛОВСКОЕ НМ инв. №12452115100003"</t>
  </si>
  <si>
    <t>Труба ф325х4 ГОСТ 10704-91</t>
  </si>
  <si>
    <t>Уголок 50х50х5 ГОСТ 8509-93</t>
  </si>
  <si>
    <t>Уголок 100х100х16 ГОСТ 8509-93</t>
  </si>
  <si>
    <t>Швеллер №10 ГОСТ 8240-97</t>
  </si>
  <si>
    <t>Лист 2мм ГОСТ 19903-74</t>
  </si>
  <si>
    <t>Лист 10мм ГОСТ 19903-74</t>
  </si>
  <si>
    <t>Полоса 4х100 ГОСТ 103-76</t>
  </si>
  <si>
    <t>Шпилька М30 L=0,4м</t>
  </si>
  <si>
    <t>шт</t>
  </si>
  <si>
    <t>Шайба 30,01 ГОСТ 11371-78</t>
  </si>
  <si>
    <t>Втулка Двн/Дн=28/32 ГОСТ 10704-91 L=4,5см</t>
  </si>
  <si>
    <t>Втулка Двн/Дн=28/32 ГОСТ 10704-91 L=3,6см</t>
  </si>
  <si>
    <t>Полоса 25х150 ГОСТ 103-76</t>
  </si>
  <si>
    <t>Гайка М30 ГОСТ 5915-70</t>
  </si>
  <si>
    <t>Болт М10 ГОСТ 7798-70</t>
  </si>
  <si>
    <t>Гайка М10 ГОСТ 5915-70</t>
  </si>
  <si>
    <t>Резина 4х400х350 мм ГОСТ 7338-90</t>
  </si>
  <si>
    <t>Резина 7х300х1700 мм ГОСТ 7338-90</t>
  </si>
  <si>
    <t>Арматура А1 ф14мм ГОСТ 5781-82</t>
  </si>
  <si>
    <t>Канат Д=22,5 мм ГОСТ 3071-74</t>
  </si>
  <si>
    <t>Болт М27 ГОСТ 7798-70 L=30см</t>
  </si>
  <si>
    <t>Шайба 27,01 ГОСТ 11371-78</t>
  </si>
  <si>
    <t>Гайка М27 ГОСТ 5915-70</t>
  </si>
  <si>
    <t>Грунтовка ХС-010</t>
  </si>
  <si>
    <t>Лак ХС-76</t>
  </si>
  <si>
    <t xml:space="preserve">Примечание: </t>
  </si>
  <si>
    <t>1. Приобретенные материалы Заказчиком выдаются Подрядчику по давальческой схеме.</t>
  </si>
  <si>
    <t>2. При составлении сметной документации количество материалов необходимо учитывать с коэффициентом расхода, согласно сметных норм.</t>
  </si>
  <si>
    <t xml:space="preserve">3. Стоимость материалов, указанная в данном приложении не учитывает  затраты ПОДРЯДЧИКА по доставке материалов от склада до объекта, кроме инертных материалов.  </t>
  </si>
  <si>
    <t>4. Перед закупом материалов, указанных в приложении 4 в столбце №10 ("Приобретение материалов/ оборудования Подрядчиком"), Подрядчик обязан запросить наличие данных материалов в свободных остатках Заказчика (в ОКО УКС АО "Белкамнефть" им. А.А. Волкова.) и получить их, в случае наличия, на основании соответствующего письма УКС АО "Белкамнефть" им. А.А. Волкова.</t>
  </si>
  <si>
    <t>Сроки поставки</t>
  </si>
  <si>
    <t>01.08.2025</t>
  </si>
  <si>
    <t>Капитальный ремонт объектов Забегаловского н.м. Мост площадью 39,9 кв.м. через р. Гольянка. Нефтеловушка на р. Гольянка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</si>
</sst>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;;@"/>
    <numFmt numFmtId="165" formatCode="#,##0.00_ ;\-#,##0.00\ "/>
    <numFmt numFmtId="166" formatCode="#,##0.000_ ;\-#,##0.000\ "/>
  </numFmts>
  <fonts count="10" x14ac:knownFonts="1">
    <font>
      <sz val="10"/>
      <name val="Arial"/>
    </font>
    <font>
      <b/>
      <sz val="13"/>
      <name val="Times New Roman"/>
      <family val="1"/>
      <charset val="204"/>
    </font>
    <font>
      <b/>
      <u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u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4">
    <xf numFmtId="0" fontId="0" fillId="0" borderId="0" xfId="0"/>
    <xf numFmtId="0" fontId="6" fillId="0" borderId="0" xfId="0" applyFont="1" applyFill="1" applyAlignment="1">
      <alignment horizontal="center" vertical="center"/>
    </xf>
    <xf numFmtId="0" fontId="1" fillId="0" borderId="0" xfId="0" applyFont="1" applyFill="1"/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/>
    <xf numFmtId="2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2" fontId="6" fillId="0" borderId="0" xfId="0" applyNumberFormat="1" applyFont="1" applyFill="1" applyAlignment="1">
      <alignment horizontal="center" vertical="center"/>
    </xf>
    <xf numFmtId="0" fontId="6" fillId="0" borderId="0" xfId="0" applyFont="1" applyFill="1"/>
    <xf numFmtId="2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2" fillId="0" borderId="0" xfId="0" applyNumberFormat="1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166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7" fillId="0" borderId="0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horizontal="right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L63"/>
  <sheetViews>
    <sheetView tabSelected="1" workbookViewId="0">
      <selection sqref="A1:L1"/>
    </sheetView>
  </sheetViews>
  <sheetFormatPr defaultRowHeight="14" outlineLevelCol="1" x14ac:dyDescent="0.3"/>
  <cols>
    <col min="1" max="1" width="7.26953125" style="17" customWidth="1"/>
    <col min="2" max="2" width="55.7265625" style="15" customWidth="1"/>
    <col min="3" max="3" width="7.7265625" style="13" customWidth="1"/>
    <col min="4" max="4" width="12.54296875" style="14" customWidth="1" outlineLevel="1"/>
    <col min="5" max="5" width="12.54296875" style="1" customWidth="1" outlineLevel="1"/>
    <col min="6" max="6" width="12.54296875" style="15" customWidth="1" outlineLevel="1"/>
    <col min="7" max="7" width="10.54296875" style="16" customWidth="1"/>
    <col min="8" max="8" width="14.26953125" style="15" customWidth="1" outlineLevel="1"/>
    <col min="9" max="9" width="13.7265625" style="15" customWidth="1"/>
    <col min="10" max="10" width="14.453125" style="1" customWidth="1"/>
    <col min="11" max="11" width="11.54296875" style="15" customWidth="1"/>
    <col min="12" max="12" width="10.26953125" style="17" bestFit="1" customWidth="1"/>
  </cols>
  <sheetData>
    <row r="1" spans="1:12" ht="16.5" x14ac:dyDescent="0.3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ht="16.5" x14ac:dyDescent="0.35">
      <c r="A2" s="2" t="s">
        <v>1</v>
      </c>
    </row>
    <row r="3" spans="1:12" ht="36" customHeight="1" x14ac:dyDescent="0.25">
      <c r="A3" s="52" t="s">
        <v>74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16.5" x14ac:dyDescent="0.3">
      <c r="A4" s="23" t="s">
        <v>2</v>
      </c>
      <c r="C4" s="23"/>
      <c r="E4" s="23"/>
      <c r="G4" s="23"/>
    </row>
    <row r="5" spans="1:12" ht="16.5" x14ac:dyDescent="0.3">
      <c r="B5" s="21"/>
      <c r="C5" s="22"/>
      <c r="D5" s="21"/>
      <c r="E5" s="21"/>
      <c r="F5" s="21"/>
      <c r="G5" s="21"/>
      <c r="H5" s="21"/>
      <c r="I5" s="21"/>
      <c r="J5" s="21"/>
      <c r="K5" s="21"/>
      <c r="L5" s="21"/>
    </row>
    <row r="6" spans="1:12" ht="5.25" customHeight="1" x14ac:dyDescent="0.35">
      <c r="A6" s="2"/>
    </row>
    <row r="7" spans="1:12" ht="37.5" customHeight="1" x14ac:dyDescent="0.25">
      <c r="A7" s="43" t="s">
        <v>3</v>
      </c>
      <c r="B7" s="48" t="s">
        <v>4</v>
      </c>
      <c r="C7" s="43" t="s">
        <v>5</v>
      </c>
      <c r="D7" s="50" t="s">
        <v>6</v>
      </c>
      <c r="E7" s="51" t="s">
        <v>7</v>
      </c>
      <c r="F7" s="43" t="s">
        <v>8</v>
      </c>
      <c r="G7" s="47" t="s">
        <v>9</v>
      </c>
      <c r="H7" s="43" t="s">
        <v>10</v>
      </c>
      <c r="I7" s="43" t="s">
        <v>11</v>
      </c>
      <c r="J7" s="43"/>
      <c r="K7" s="43" t="s">
        <v>12</v>
      </c>
      <c r="L7" s="43" t="s">
        <v>72</v>
      </c>
    </row>
    <row r="8" spans="1:12" ht="38.25" customHeight="1" x14ac:dyDescent="0.25">
      <c r="A8" s="43"/>
      <c r="B8" s="49"/>
      <c r="C8" s="43"/>
      <c r="D8" s="50"/>
      <c r="E8" s="51"/>
      <c r="F8" s="43"/>
      <c r="G8" s="47"/>
      <c r="H8" s="43"/>
      <c r="I8" s="24" t="s">
        <v>13</v>
      </c>
      <c r="J8" s="24" t="s">
        <v>14</v>
      </c>
      <c r="K8" s="43"/>
      <c r="L8" s="43"/>
    </row>
    <row r="9" spans="1:12" x14ac:dyDescent="0.25">
      <c r="A9" s="3">
        <v>1</v>
      </c>
      <c r="B9" s="24">
        <v>2</v>
      </c>
      <c r="C9" s="3">
        <v>3</v>
      </c>
      <c r="D9" s="24">
        <v>4</v>
      </c>
      <c r="E9" s="3">
        <v>5</v>
      </c>
      <c r="F9" s="24">
        <v>6</v>
      </c>
      <c r="G9" s="3">
        <v>7</v>
      </c>
      <c r="H9" s="24">
        <v>8</v>
      </c>
      <c r="I9" s="3">
        <v>9</v>
      </c>
      <c r="J9" s="24">
        <v>10</v>
      </c>
      <c r="K9" s="3">
        <v>11</v>
      </c>
      <c r="L9" s="37">
        <v>12</v>
      </c>
    </row>
    <row r="10" spans="1:12" ht="36.75" customHeight="1" x14ac:dyDescent="0.25">
      <c r="A10" s="28">
        <v>1</v>
      </c>
      <c r="B10" s="25" t="s">
        <v>15</v>
      </c>
      <c r="C10" s="26"/>
      <c r="D10" s="26"/>
      <c r="E10" s="26"/>
      <c r="F10" s="27"/>
      <c r="G10" s="27"/>
      <c r="H10" s="26"/>
      <c r="I10" s="26"/>
      <c r="J10" s="26"/>
      <c r="K10" s="26"/>
      <c r="L10" s="38"/>
    </row>
    <row r="11" spans="1:12" ht="13" x14ac:dyDescent="0.25">
      <c r="A11" s="29">
        <v>2</v>
      </c>
      <c r="B11" s="30" t="s">
        <v>16</v>
      </c>
      <c r="C11" s="31" t="s">
        <v>17</v>
      </c>
      <c r="D11" s="34">
        <f>E11</f>
        <v>95000</v>
      </c>
      <c r="E11" s="33">
        <v>95000</v>
      </c>
      <c r="F11" s="32">
        <f t="shared" ref="F11:F56" si="0">E11*1.2</f>
        <v>114000</v>
      </c>
      <c r="G11" s="35">
        <v>0.34100000000000003</v>
      </c>
      <c r="H11" s="32">
        <f t="shared" ref="H11:H56" si="1">F11*G11</f>
        <v>38874</v>
      </c>
      <c r="I11" s="35">
        <v>0.34100000000000003</v>
      </c>
      <c r="J11" s="35"/>
      <c r="K11" s="35"/>
      <c r="L11" s="39" t="s">
        <v>73</v>
      </c>
    </row>
    <row r="12" spans="1:12" ht="13" x14ac:dyDescent="0.25">
      <c r="A12" s="29">
        <v>3</v>
      </c>
      <c r="B12" s="30" t="s">
        <v>18</v>
      </c>
      <c r="C12" s="31" t="s">
        <v>17</v>
      </c>
      <c r="D12" s="34">
        <f t="shared" ref="D12:D31" si="2">E12</f>
        <v>122000</v>
      </c>
      <c r="E12" s="33">
        <v>122000</v>
      </c>
      <c r="F12" s="32">
        <f t="shared" si="0"/>
        <v>146400</v>
      </c>
      <c r="G12" s="35">
        <v>2.3E-2</v>
      </c>
      <c r="H12" s="32">
        <f t="shared" si="1"/>
        <v>3367.2</v>
      </c>
      <c r="I12" s="35">
        <v>2.3E-2</v>
      </c>
      <c r="J12" s="35"/>
      <c r="K12" s="35"/>
      <c r="L12" s="39" t="s">
        <v>73</v>
      </c>
    </row>
    <row r="13" spans="1:12" ht="13" x14ac:dyDescent="0.25">
      <c r="A13" s="29">
        <v>4</v>
      </c>
      <c r="B13" s="30" t="s">
        <v>19</v>
      </c>
      <c r="C13" s="31" t="s">
        <v>17</v>
      </c>
      <c r="D13" s="34">
        <f t="shared" si="2"/>
        <v>110000</v>
      </c>
      <c r="E13" s="33">
        <v>110000</v>
      </c>
      <c r="F13" s="32">
        <f t="shared" si="0"/>
        <v>132000</v>
      </c>
      <c r="G13" s="35">
        <v>0.106</v>
      </c>
      <c r="H13" s="32">
        <f t="shared" si="1"/>
        <v>13992</v>
      </c>
      <c r="I13" s="35">
        <v>0.106</v>
      </c>
      <c r="J13" s="35"/>
      <c r="K13" s="35"/>
      <c r="L13" s="39" t="s">
        <v>73</v>
      </c>
    </row>
    <row r="14" spans="1:12" ht="13" x14ac:dyDescent="0.25">
      <c r="A14" s="29">
        <v>5</v>
      </c>
      <c r="B14" s="30" t="s">
        <v>20</v>
      </c>
      <c r="C14" s="31" t="s">
        <v>17</v>
      </c>
      <c r="D14" s="34">
        <f t="shared" si="2"/>
        <v>95000</v>
      </c>
      <c r="E14" s="33">
        <v>95000</v>
      </c>
      <c r="F14" s="32">
        <f t="shared" si="0"/>
        <v>114000</v>
      </c>
      <c r="G14" s="35">
        <v>6.0000000000000001E-3</v>
      </c>
      <c r="H14" s="32">
        <f t="shared" si="1"/>
        <v>684</v>
      </c>
      <c r="I14" s="35">
        <v>6.0000000000000001E-3</v>
      </c>
      <c r="J14" s="35"/>
      <c r="K14" s="35"/>
      <c r="L14" s="39" t="s">
        <v>73</v>
      </c>
    </row>
    <row r="15" spans="1:12" ht="13" x14ac:dyDescent="0.25">
      <c r="A15" s="29">
        <v>6</v>
      </c>
      <c r="B15" s="30" t="s">
        <v>21</v>
      </c>
      <c r="C15" s="31" t="s">
        <v>22</v>
      </c>
      <c r="D15" s="34">
        <f t="shared" si="2"/>
        <v>98</v>
      </c>
      <c r="E15" s="33">
        <v>98</v>
      </c>
      <c r="F15" s="32">
        <f t="shared" si="0"/>
        <v>117.6</v>
      </c>
      <c r="G15" s="35">
        <v>200</v>
      </c>
      <c r="H15" s="32">
        <f t="shared" si="1"/>
        <v>23520</v>
      </c>
      <c r="I15" s="35"/>
      <c r="J15" s="35">
        <v>200</v>
      </c>
      <c r="K15" s="35"/>
      <c r="L15" s="39" t="s">
        <v>73</v>
      </c>
    </row>
    <row r="16" spans="1:12" ht="13" x14ac:dyDescent="0.25">
      <c r="A16" s="29">
        <v>7</v>
      </c>
      <c r="B16" s="30" t="s">
        <v>23</v>
      </c>
      <c r="C16" s="31" t="s">
        <v>17</v>
      </c>
      <c r="D16" s="34">
        <f t="shared" si="2"/>
        <v>95000</v>
      </c>
      <c r="E16" s="33">
        <v>95000</v>
      </c>
      <c r="F16" s="32">
        <f t="shared" si="0"/>
        <v>114000</v>
      </c>
      <c r="G16" s="35">
        <v>4.2999999999999997E-2</v>
      </c>
      <c r="H16" s="32">
        <f t="shared" si="1"/>
        <v>4902</v>
      </c>
      <c r="I16" s="35">
        <v>4.2999999999999997E-2</v>
      </c>
      <c r="J16" s="35"/>
      <c r="K16" s="35"/>
      <c r="L16" s="39" t="s">
        <v>73</v>
      </c>
    </row>
    <row r="17" spans="1:12" ht="13" x14ac:dyDescent="0.25">
      <c r="A17" s="29">
        <v>8</v>
      </c>
      <c r="B17" s="30" t="s">
        <v>24</v>
      </c>
      <c r="C17" s="31" t="s">
        <v>17</v>
      </c>
      <c r="D17" s="34">
        <f t="shared" si="2"/>
        <v>117000</v>
      </c>
      <c r="E17" s="33">
        <v>117000</v>
      </c>
      <c r="F17" s="32">
        <f t="shared" si="0"/>
        <v>140400</v>
      </c>
      <c r="G17" s="35">
        <v>3.82</v>
      </c>
      <c r="H17" s="32">
        <f t="shared" si="1"/>
        <v>536328</v>
      </c>
      <c r="I17" s="35">
        <v>3.82</v>
      </c>
      <c r="J17" s="35"/>
      <c r="K17" s="35"/>
      <c r="L17" s="39" t="s">
        <v>73</v>
      </c>
    </row>
    <row r="18" spans="1:12" ht="13" x14ac:dyDescent="0.25">
      <c r="A18" s="29">
        <v>9</v>
      </c>
      <c r="B18" s="30" t="s">
        <v>25</v>
      </c>
      <c r="C18" s="31" t="s">
        <v>17</v>
      </c>
      <c r="D18" s="34">
        <f t="shared" si="2"/>
        <v>90000</v>
      </c>
      <c r="E18" s="33">
        <v>90000</v>
      </c>
      <c r="F18" s="32">
        <f t="shared" si="0"/>
        <v>108000</v>
      </c>
      <c r="G18" s="35">
        <v>5.8999999999999997E-2</v>
      </c>
      <c r="H18" s="32">
        <f t="shared" si="1"/>
        <v>6372</v>
      </c>
      <c r="I18" s="35">
        <v>5.8999999999999997E-2</v>
      </c>
      <c r="J18" s="35"/>
      <c r="K18" s="35"/>
      <c r="L18" s="39" t="s">
        <v>73</v>
      </c>
    </row>
    <row r="19" spans="1:12" ht="13" x14ac:dyDescent="0.25">
      <c r="A19" s="29">
        <v>10</v>
      </c>
      <c r="B19" s="30" t="s">
        <v>26</v>
      </c>
      <c r="C19" s="31" t="s">
        <v>17</v>
      </c>
      <c r="D19" s="34">
        <f t="shared" si="2"/>
        <v>109200</v>
      </c>
      <c r="E19" s="33">
        <v>109200</v>
      </c>
      <c r="F19" s="32">
        <f t="shared" si="0"/>
        <v>131040</v>
      </c>
      <c r="G19" s="35">
        <v>0.68</v>
      </c>
      <c r="H19" s="32">
        <f t="shared" si="1"/>
        <v>89107.200000000012</v>
      </c>
      <c r="I19" s="35">
        <v>0.68</v>
      </c>
      <c r="J19" s="35"/>
      <c r="K19" s="35"/>
      <c r="L19" s="39" t="s">
        <v>73</v>
      </c>
    </row>
    <row r="20" spans="1:12" ht="13" x14ac:dyDescent="0.25">
      <c r="A20" s="29">
        <v>11</v>
      </c>
      <c r="B20" s="30" t="s">
        <v>27</v>
      </c>
      <c r="C20" s="31" t="s">
        <v>17</v>
      </c>
      <c r="D20" s="34">
        <f t="shared" si="2"/>
        <v>90000</v>
      </c>
      <c r="E20" s="33">
        <v>90000</v>
      </c>
      <c r="F20" s="32">
        <f t="shared" si="0"/>
        <v>108000</v>
      </c>
      <c r="G20" s="35">
        <v>6.0999999999999999E-2</v>
      </c>
      <c r="H20" s="32">
        <f t="shared" si="1"/>
        <v>6588</v>
      </c>
      <c r="I20" s="35">
        <v>6.0999999999999999E-2</v>
      </c>
      <c r="J20" s="35"/>
      <c r="K20" s="35"/>
      <c r="L20" s="39" t="s">
        <v>73</v>
      </c>
    </row>
    <row r="21" spans="1:12" ht="13" x14ac:dyDescent="0.25">
      <c r="A21" s="29">
        <v>12</v>
      </c>
      <c r="B21" s="30" t="s">
        <v>28</v>
      </c>
      <c r="C21" s="31" t="s">
        <v>17</v>
      </c>
      <c r="D21" s="34">
        <f t="shared" si="2"/>
        <v>142800</v>
      </c>
      <c r="E21" s="33">
        <v>142800</v>
      </c>
      <c r="F21" s="32">
        <f t="shared" si="0"/>
        <v>171360</v>
      </c>
      <c r="G21" s="35">
        <v>1.4450000000000001</v>
      </c>
      <c r="H21" s="32">
        <f t="shared" si="1"/>
        <v>247615.2</v>
      </c>
      <c r="I21" s="35">
        <v>1.4450000000000001</v>
      </c>
      <c r="J21" s="35"/>
      <c r="K21" s="35"/>
      <c r="L21" s="39" t="s">
        <v>73</v>
      </c>
    </row>
    <row r="22" spans="1:12" ht="13" x14ac:dyDescent="0.25">
      <c r="A22" s="29">
        <v>13</v>
      </c>
      <c r="B22" s="30" t="s">
        <v>29</v>
      </c>
      <c r="C22" s="31" t="s">
        <v>17</v>
      </c>
      <c r="D22" s="34">
        <f t="shared" si="2"/>
        <v>88500</v>
      </c>
      <c r="E22" s="33">
        <v>88500</v>
      </c>
      <c r="F22" s="32">
        <f t="shared" si="0"/>
        <v>106200</v>
      </c>
      <c r="G22" s="35">
        <v>0.35</v>
      </c>
      <c r="H22" s="32">
        <f t="shared" si="1"/>
        <v>37170</v>
      </c>
      <c r="I22" s="35">
        <v>0.35</v>
      </c>
      <c r="J22" s="35"/>
      <c r="K22" s="35"/>
      <c r="L22" s="39" t="s">
        <v>73</v>
      </c>
    </row>
    <row r="23" spans="1:12" ht="13" x14ac:dyDescent="0.25">
      <c r="A23" s="29">
        <v>14</v>
      </c>
      <c r="B23" s="30" t="s">
        <v>30</v>
      </c>
      <c r="C23" s="31" t="s">
        <v>17</v>
      </c>
      <c r="D23" s="34">
        <f t="shared" si="2"/>
        <v>88500</v>
      </c>
      <c r="E23" s="33">
        <v>88500</v>
      </c>
      <c r="F23" s="32">
        <f t="shared" si="0"/>
        <v>106200</v>
      </c>
      <c r="G23" s="35">
        <v>0.58499999999999996</v>
      </c>
      <c r="H23" s="32">
        <f t="shared" si="1"/>
        <v>62126.999999999993</v>
      </c>
      <c r="I23" s="35">
        <v>0.58499999999999996</v>
      </c>
      <c r="J23" s="35"/>
      <c r="K23" s="35"/>
      <c r="L23" s="39" t="s">
        <v>73</v>
      </c>
    </row>
    <row r="24" spans="1:12" ht="13" x14ac:dyDescent="0.25">
      <c r="A24" s="29">
        <v>15</v>
      </c>
      <c r="B24" s="30" t="s">
        <v>31</v>
      </c>
      <c r="C24" s="31" t="s">
        <v>17</v>
      </c>
      <c r="D24" s="34">
        <f t="shared" si="2"/>
        <v>90000</v>
      </c>
      <c r="E24" s="33">
        <v>90000</v>
      </c>
      <c r="F24" s="32">
        <f t="shared" si="0"/>
        <v>108000</v>
      </c>
      <c r="G24" s="35">
        <v>0.7</v>
      </c>
      <c r="H24" s="32">
        <f t="shared" si="1"/>
        <v>75600</v>
      </c>
      <c r="I24" s="35">
        <v>0.7</v>
      </c>
      <c r="J24" s="35"/>
      <c r="K24" s="35"/>
      <c r="L24" s="39" t="s">
        <v>73</v>
      </c>
    </row>
    <row r="25" spans="1:12" ht="13" x14ac:dyDescent="0.25">
      <c r="A25" s="29">
        <v>16</v>
      </c>
      <c r="B25" s="30" t="s">
        <v>32</v>
      </c>
      <c r="C25" s="31" t="s">
        <v>17</v>
      </c>
      <c r="D25" s="34">
        <f t="shared" si="2"/>
        <v>90000</v>
      </c>
      <c r="E25" s="33">
        <v>90000</v>
      </c>
      <c r="F25" s="32">
        <f t="shared" si="0"/>
        <v>108000</v>
      </c>
      <c r="G25" s="35">
        <v>1.17</v>
      </c>
      <c r="H25" s="32">
        <f t="shared" si="1"/>
        <v>126359.99999999999</v>
      </c>
      <c r="I25" s="35">
        <v>1.17</v>
      </c>
      <c r="J25" s="35"/>
      <c r="K25" s="35"/>
      <c r="L25" s="39" t="s">
        <v>73</v>
      </c>
    </row>
    <row r="26" spans="1:12" ht="13" x14ac:dyDescent="0.25">
      <c r="A26" s="29">
        <v>17</v>
      </c>
      <c r="B26" s="30" t="s">
        <v>33</v>
      </c>
      <c r="C26" s="31" t="s">
        <v>17</v>
      </c>
      <c r="D26" s="34">
        <f t="shared" si="2"/>
        <v>100000</v>
      </c>
      <c r="E26" s="33">
        <v>100000</v>
      </c>
      <c r="F26" s="32">
        <f t="shared" si="0"/>
        <v>120000</v>
      </c>
      <c r="G26" s="35">
        <v>0.125</v>
      </c>
      <c r="H26" s="32">
        <f t="shared" si="1"/>
        <v>15000</v>
      </c>
      <c r="I26" s="35">
        <v>0.125</v>
      </c>
      <c r="J26" s="35"/>
      <c r="K26" s="35"/>
      <c r="L26" s="39" t="s">
        <v>73</v>
      </c>
    </row>
    <row r="27" spans="1:12" ht="26" x14ac:dyDescent="0.25">
      <c r="A27" s="29">
        <v>18</v>
      </c>
      <c r="B27" s="30" t="s">
        <v>34</v>
      </c>
      <c r="C27" s="31" t="s">
        <v>35</v>
      </c>
      <c r="D27" s="34">
        <f t="shared" si="2"/>
        <v>2917</v>
      </c>
      <c r="E27" s="33">
        <v>2917</v>
      </c>
      <c r="F27" s="32">
        <f t="shared" si="0"/>
        <v>3500.4</v>
      </c>
      <c r="G27" s="35">
        <v>18</v>
      </c>
      <c r="H27" s="32">
        <f t="shared" si="1"/>
        <v>63007.200000000004</v>
      </c>
      <c r="I27" s="35"/>
      <c r="J27" s="35">
        <v>18</v>
      </c>
      <c r="K27" s="35"/>
      <c r="L27" s="39" t="s">
        <v>73</v>
      </c>
    </row>
    <row r="28" spans="1:12" ht="13" x14ac:dyDescent="0.25">
      <c r="A28" s="29">
        <v>19</v>
      </c>
      <c r="B28" s="30" t="s">
        <v>36</v>
      </c>
      <c r="C28" s="31" t="s">
        <v>22</v>
      </c>
      <c r="D28" s="34">
        <f t="shared" si="2"/>
        <v>128</v>
      </c>
      <c r="E28" s="33">
        <v>128</v>
      </c>
      <c r="F28" s="32">
        <f t="shared" si="0"/>
        <v>153.6</v>
      </c>
      <c r="G28" s="35">
        <v>25.8</v>
      </c>
      <c r="H28" s="32">
        <f t="shared" si="1"/>
        <v>3962.88</v>
      </c>
      <c r="I28" s="35"/>
      <c r="J28" s="35">
        <v>25.8</v>
      </c>
      <c r="K28" s="35"/>
      <c r="L28" s="39" t="s">
        <v>73</v>
      </c>
    </row>
    <row r="29" spans="1:12" ht="13" x14ac:dyDescent="0.25">
      <c r="A29" s="29">
        <v>20</v>
      </c>
      <c r="B29" s="30" t="s">
        <v>37</v>
      </c>
      <c r="C29" s="31" t="s">
        <v>22</v>
      </c>
      <c r="D29" s="34">
        <f t="shared" si="2"/>
        <v>152</v>
      </c>
      <c r="E29" s="33">
        <v>152</v>
      </c>
      <c r="F29" s="32">
        <f t="shared" si="0"/>
        <v>182.4</v>
      </c>
      <c r="G29" s="35">
        <v>81.7</v>
      </c>
      <c r="H29" s="32">
        <f t="shared" si="1"/>
        <v>14902.080000000002</v>
      </c>
      <c r="I29" s="35"/>
      <c r="J29" s="35">
        <v>81.7</v>
      </c>
      <c r="K29" s="35"/>
      <c r="L29" s="39" t="s">
        <v>73</v>
      </c>
    </row>
    <row r="30" spans="1:12" ht="13" x14ac:dyDescent="0.25">
      <c r="A30" s="29">
        <v>21</v>
      </c>
      <c r="B30" s="30" t="s">
        <v>38</v>
      </c>
      <c r="C30" s="31" t="s">
        <v>39</v>
      </c>
      <c r="D30" s="34">
        <f t="shared" si="2"/>
        <v>11450</v>
      </c>
      <c r="E30" s="33">
        <v>11450</v>
      </c>
      <c r="F30" s="32">
        <f t="shared" si="0"/>
        <v>13740</v>
      </c>
      <c r="G30" s="35">
        <v>1.5</v>
      </c>
      <c r="H30" s="32">
        <f t="shared" si="1"/>
        <v>20610</v>
      </c>
      <c r="I30" s="35"/>
      <c r="J30" s="35">
        <v>1.5</v>
      </c>
      <c r="K30" s="35"/>
      <c r="L30" s="39" t="s">
        <v>73</v>
      </c>
    </row>
    <row r="31" spans="1:12" ht="13" x14ac:dyDescent="0.25">
      <c r="A31" s="29">
        <v>22</v>
      </c>
      <c r="B31" s="30" t="s">
        <v>40</v>
      </c>
      <c r="C31" s="31" t="s">
        <v>39</v>
      </c>
      <c r="D31" s="34">
        <f t="shared" si="2"/>
        <v>3890</v>
      </c>
      <c r="E31" s="33">
        <v>3890</v>
      </c>
      <c r="F31" s="32">
        <f t="shared" si="0"/>
        <v>4668</v>
      </c>
      <c r="G31" s="35">
        <v>6.5</v>
      </c>
      <c r="H31" s="32">
        <f t="shared" si="1"/>
        <v>30342</v>
      </c>
      <c r="I31" s="35">
        <v>6.5</v>
      </c>
      <c r="J31" s="35"/>
      <c r="K31" s="35"/>
      <c r="L31" s="39" t="s">
        <v>73</v>
      </c>
    </row>
    <row r="32" spans="1:12" ht="39.75" customHeight="1" x14ac:dyDescent="0.25">
      <c r="A32" s="29">
        <v>23</v>
      </c>
      <c r="B32" s="36" t="s">
        <v>41</v>
      </c>
      <c r="C32" s="31"/>
      <c r="D32" s="34"/>
      <c r="E32" s="33"/>
      <c r="F32" s="32">
        <f t="shared" si="0"/>
        <v>0</v>
      </c>
      <c r="G32" s="35"/>
      <c r="H32" s="32">
        <f t="shared" si="1"/>
        <v>0</v>
      </c>
      <c r="I32" s="35"/>
      <c r="J32" s="35"/>
      <c r="K32" s="35"/>
      <c r="L32" s="39"/>
    </row>
    <row r="33" spans="1:12" ht="13" x14ac:dyDescent="0.25">
      <c r="A33" s="29">
        <v>24</v>
      </c>
      <c r="B33" s="30" t="s">
        <v>42</v>
      </c>
      <c r="C33" s="31" t="s">
        <v>17</v>
      </c>
      <c r="D33" s="34">
        <f t="shared" ref="D33:D56" si="3">E33</f>
        <v>190000</v>
      </c>
      <c r="E33" s="33">
        <v>190000</v>
      </c>
      <c r="F33" s="32">
        <f t="shared" si="0"/>
        <v>228000</v>
      </c>
      <c r="G33" s="35">
        <v>0.83699999999999997</v>
      </c>
      <c r="H33" s="32">
        <f t="shared" si="1"/>
        <v>190836</v>
      </c>
      <c r="I33" s="35">
        <v>0.83699999999999997</v>
      </c>
      <c r="J33" s="35"/>
      <c r="K33" s="35"/>
      <c r="L33" s="39" t="s">
        <v>73</v>
      </c>
    </row>
    <row r="34" spans="1:12" ht="13" x14ac:dyDescent="0.25">
      <c r="A34" s="29">
        <v>25</v>
      </c>
      <c r="B34" s="30" t="s">
        <v>43</v>
      </c>
      <c r="C34" s="31" t="s">
        <v>17</v>
      </c>
      <c r="D34" s="34">
        <f t="shared" si="3"/>
        <v>85400</v>
      </c>
      <c r="E34" s="33">
        <v>85400</v>
      </c>
      <c r="F34" s="32">
        <f t="shared" si="0"/>
        <v>102480</v>
      </c>
      <c r="G34" s="35">
        <v>4.0000000000000001E-3</v>
      </c>
      <c r="H34" s="32">
        <f t="shared" si="1"/>
        <v>409.92</v>
      </c>
      <c r="I34" s="35">
        <v>4.0000000000000001E-3</v>
      </c>
      <c r="J34" s="35"/>
      <c r="K34" s="35"/>
      <c r="L34" s="39" t="s">
        <v>73</v>
      </c>
    </row>
    <row r="35" spans="1:12" ht="13" x14ac:dyDescent="0.25">
      <c r="A35" s="29">
        <v>26</v>
      </c>
      <c r="B35" s="30" t="s">
        <v>44</v>
      </c>
      <c r="C35" s="31" t="s">
        <v>17</v>
      </c>
      <c r="D35" s="34">
        <f t="shared" si="3"/>
        <v>90000</v>
      </c>
      <c r="E35" s="33">
        <v>90000</v>
      </c>
      <c r="F35" s="32">
        <f t="shared" si="0"/>
        <v>108000</v>
      </c>
      <c r="G35" s="35">
        <v>5.0000000000000001E-3</v>
      </c>
      <c r="H35" s="32">
        <f t="shared" si="1"/>
        <v>540</v>
      </c>
      <c r="I35" s="35">
        <v>5.0000000000000001E-3</v>
      </c>
      <c r="J35" s="35"/>
      <c r="K35" s="35"/>
      <c r="L35" s="39" t="s">
        <v>73</v>
      </c>
    </row>
    <row r="36" spans="1:12" ht="13" x14ac:dyDescent="0.25">
      <c r="A36" s="29">
        <v>27</v>
      </c>
      <c r="B36" s="30" t="s">
        <v>45</v>
      </c>
      <c r="C36" s="31" t="s">
        <v>17</v>
      </c>
      <c r="D36" s="34">
        <f t="shared" si="3"/>
        <v>102200</v>
      </c>
      <c r="E36" s="33">
        <v>102200</v>
      </c>
      <c r="F36" s="32">
        <f t="shared" si="0"/>
        <v>122640</v>
      </c>
      <c r="G36" s="35">
        <v>2E-3</v>
      </c>
      <c r="H36" s="32">
        <f t="shared" si="1"/>
        <v>245.28</v>
      </c>
      <c r="I36" s="35">
        <v>2E-3</v>
      </c>
      <c r="J36" s="35"/>
      <c r="K36" s="35"/>
      <c r="L36" s="39" t="s">
        <v>73</v>
      </c>
    </row>
    <row r="37" spans="1:12" ht="13" x14ac:dyDescent="0.25">
      <c r="A37" s="29">
        <v>28</v>
      </c>
      <c r="B37" s="30" t="s">
        <v>46</v>
      </c>
      <c r="C37" s="31" t="s">
        <v>17</v>
      </c>
      <c r="D37" s="34">
        <f t="shared" si="3"/>
        <v>84000</v>
      </c>
      <c r="E37" s="33">
        <v>84000</v>
      </c>
      <c r="F37" s="32">
        <f t="shared" si="0"/>
        <v>100800</v>
      </c>
      <c r="G37" s="35">
        <v>0.11799999999999999</v>
      </c>
      <c r="H37" s="32">
        <f t="shared" si="1"/>
        <v>11894.4</v>
      </c>
      <c r="I37" s="35">
        <v>0.11799999999999999</v>
      </c>
      <c r="J37" s="35"/>
      <c r="K37" s="35"/>
      <c r="L37" s="39" t="s">
        <v>73</v>
      </c>
    </row>
    <row r="38" spans="1:12" ht="13" x14ac:dyDescent="0.25">
      <c r="A38" s="29">
        <v>29</v>
      </c>
      <c r="B38" s="30" t="s">
        <v>47</v>
      </c>
      <c r="C38" s="31" t="s">
        <v>17</v>
      </c>
      <c r="D38" s="34">
        <f t="shared" si="3"/>
        <v>85100</v>
      </c>
      <c r="E38" s="33">
        <v>85100</v>
      </c>
      <c r="F38" s="32">
        <f t="shared" si="0"/>
        <v>102120</v>
      </c>
      <c r="G38" s="35">
        <v>0.04</v>
      </c>
      <c r="H38" s="32">
        <f t="shared" si="1"/>
        <v>4084.8</v>
      </c>
      <c r="I38" s="35">
        <v>0.04</v>
      </c>
      <c r="J38" s="35"/>
      <c r="K38" s="35"/>
      <c r="L38" s="39" t="s">
        <v>73</v>
      </c>
    </row>
    <row r="39" spans="1:12" ht="13" x14ac:dyDescent="0.25">
      <c r="A39" s="29">
        <v>30</v>
      </c>
      <c r="B39" s="30" t="s">
        <v>48</v>
      </c>
      <c r="C39" s="31" t="s">
        <v>17</v>
      </c>
      <c r="D39" s="34">
        <f t="shared" si="3"/>
        <v>109100</v>
      </c>
      <c r="E39" s="33">
        <v>109100</v>
      </c>
      <c r="F39" s="32">
        <f t="shared" si="0"/>
        <v>130920</v>
      </c>
      <c r="G39" s="35">
        <v>1.2E-2</v>
      </c>
      <c r="H39" s="32">
        <f t="shared" si="1"/>
        <v>1571.04</v>
      </c>
      <c r="I39" s="35">
        <v>1.2E-2</v>
      </c>
      <c r="J39" s="35"/>
      <c r="K39" s="35"/>
      <c r="L39" s="39" t="s">
        <v>73</v>
      </c>
    </row>
    <row r="40" spans="1:12" ht="13" x14ac:dyDescent="0.25">
      <c r="A40" s="29">
        <v>31</v>
      </c>
      <c r="B40" s="30" t="s">
        <v>49</v>
      </c>
      <c r="C40" s="31" t="s">
        <v>50</v>
      </c>
      <c r="D40" s="34">
        <f t="shared" si="3"/>
        <v>700</v>
      </c>
      <c r="E40" s="34">
        <v>700</v>
      </c>
      <c r="F40" s="32">
        <f t="shared" si="0"/>
        <v>840</v>
      </c>
      <c r="G40" s="35">
        <v>4</v>
      </c>
      <c r="H40" s="32">
        <f t="shared" si="1"/>
        <v>3360</v>
      </c>
      <c r="I40" s="35"/>
      <c r="J40" s="35">
        <v>4</v>
      </c>
      <c r="K40" s="35"/>
      <c r="L40" s="39" t="s">
        <v>73</v>
      </c>
    </row>
    <row r="41" spans="1:12" ht="13" x14ac:dyDescent="0.25">
      <c r="A41" s="29">
        <v>32</v>
      </c>
      <c r="B41" s="30" t="s">
        <v>51</v>
      </c>
      <c r="C41" s="31" t="s">
        <v>50</v>
      </c>
      <c r="D41" s="34">
        <f t="shared" si="3"/>
        <v>78</v>
      </c>
      <c r="E41" s="33">
        <v>78</v>
      </c>
      <c r="F41" s="32">
        <f t="shared" si="0"/>
        <v>93.6</v>
      </c>
      <c r="G41" s="35">
        <v>20</v>
      </c>
      <c r="H41" s="32">
        <f t="shared" si="1"/>
        <v>1872</v>
      </c>
      <c r="I41" s="35"/>
      <c r="J41" s="35">
        <v>20</v>
      </c>
      <c r="K41" s="35"/>
      <c r="L41" s="39" t="s">
        <v>73</v>
      </c>
    </row>
    <row r="42" spans="1:12" ht="13" x14ac:dyDescent="0.25">
      <c r="A42" s="29">
        <v>33</v>
      </c>
      <c r="B42" s="30" t="s">
        <v>52</v>
      </c>
      <c r="C42" s="31" t="s">
        <v>50</v>
      </c>
      <c r="D42" s="34">
        <f t="shared" si="3"/>
        <v>745</v>
      </c>
      <c r="E42" s="33">
        <v>745</v>
      </c>
      <c r="F42" s="32">
        <f t="shared" si="0"/>
        <v>894</v>
      </c>
      <c r="G42" s="35">
        <v>4</v>
      </c>
      <c r="H42" s="32">
        <f t="shared" si="1"/>
        <v>3576</v>
      </c>
      <c r="I42" s="35"/>
      <c r="J42" s="35">
        <v>4</v>
      </c>
      <c r="K42" s="35"/>
      <c r="L42" s="39" t="s">
        <v>73</v>
      </c>
    </row>
    <row r="43" spans="1:12" ht="13" x14ac:dyDescent="0.25">
      <c r="A43" s="29">
        <v>34</v>
      </c>
      <c r="B43" s="30" t="s">
        <v>53</v>
      </c>
      <c r="C43" s="31" t="s">
        <v>50</v>
      </c>
      <c r="D43" s="34">
        <f t="shared" si="3"/>
        <v>745</v>
      </c>
      <c r="E43" s="33">
        <v>745</v>
      </c>
      <c r="F43" s="32">
        <f t="shared" si="0"/>
        <v>894</v>
      </c>
      <c r="G43" s="35">
        <v>4</v>
      </c>
      <c r="H43" s="32">
        <f t="shared" si="1"/>
        <v>3576</v>
      </c>
      <c r="I43" s="35"/>
      <c r="J43" s="35">
        <v>4</v>
      </c>
      <c r="K43" s="35"/>
      <c r="L43" s="39" t="s">
        <v>73</v>
      </c>
    </row>
    <row r="44" spans="1:12" ht="13" x14ac:dyDescent="0.25">
      <c r="A44" s="29">
        <v>35</v>
      </c>
      <c r="B44" s="30" t="s">
        <v>54</v>
      </c>
      <c r="C44" s="31" t="s">
        <v>17</v>
      </c>
      <c r="D44" s="34">
        <f t="shared" si="3"/>
        <v>130000</v>
      </c>
      <c r="E44" s="33">
        <v>130000</v>
      </c>
      <c r="F44" s="32">
        <f t="shared" si="0"/>
        <v>156000</v>
      </c>
      <c r="G44" s="35">
        <v>3.5000000000000003E-2</v>
      </c>
      <c r="H44" s="32">
        <f t="shared" si="1"/>
        <v>5460.0000000000009</v>
      </c>
      <c r="I44" s="35">
        <v>3.5000000000000003E-2</v>
      </c>
      <c r="J44" s="35"/>
      <c r="K44" s="35"/>
      <c r="L44" s="39" t="s">
        <v>73</v>
      </c>
    </row>
    <row r="45" spans="1:12" ht="13" x14ac:dyDescent="0.25">
      <c r="A45" s="29">
        <v>36</v>
      </c>
      <c r="B45" s="30" t="s">
        <v>55</v>
      </c>
      <c r="C45" s="31" t="s">
        <v>50</v>
      </c>
      <c r="D45" s="34">
        <f t="shared" si="3"/>
        <v>110</v>
      </c>
      <c r="E45" s="33">
        <v>110</v>
      </c>
      <c r="F45" s="32">
        <f t="shared" si="0"/>
        <v>132</v>
      </c>
      <c r="G45" s="35">
        <v>4</v>
      </c>
      <c r="H45" s="32">
        <f t="shared" si="1"/>
        <v>528</v>
      </c>
      <c r="I45" s="35"/>
      <c r="J45" s="35">
        <v>4</v>
      </c>
      <c r="K45" s="35"/>
      <c r="L45" s="39" t="s">
        <v>73</v>
      </c>
    </row>
    <row r="46" spans="1:12" ht="13" x14ac:dyDescent="0.25">
      <c r="A46" s="29">
        <v>37</v>
      </c>
      <c r="B46" s="30" t="s">
        <v>56</v>
      </c>
      <c r="C46" s="31" t="s">
        <v>50</v>
      </c>
      <c r="D46" s="34">
        <f t="shared" si="3"/>
        <v>28</v>
      </c>
      <c r="E46" s="33">
        <v>28</v>
      </c>
      <c r="F46" s="32">
        <f t="shared" si="0"/>
        <v>33.6</v>
      </c>
      <c r="G46" s="35">
        <v>20</v>
      </c>
      <c r="H46" s="32">
        <f t="shared" si="1"/>
        <v>672</v>
      </c>
      <c r="I46" s="35"/>
      <c r="J46" s="35">
        <v>20</v>
      </c>
      <c r="K46" s="35"/>
      <c r="L46" s="39" t="s">
        <v>73</v>
      </c>
    </row>
    <row r="47" spans="1:12" ht="13" x14ac:dyDescent="0.25">
      <c r="A47" s="29">
        <v>38</v>
      </c>
      <c r="B47" s="30" t="s">
        <v>57</v>
      </c>
      <c r="C47" s="31" t="s">
        <v>50</v>
      </c>
      <c r="D47" s="34">
        <f t="shared" si="3"/>
        <v>6</v>
      </c>
      <c r="E47" s="33">
        <v>6</v>
      </c>
      <c r="F47" s="32">
        <f t="shared" si="0"/>
        <v>7.1999999999999993</v>
      </c>
      <c r="G47" s="35">
        <v>20</v>
      </c>
      <c r="H47" s="32">
        <f t="shared" si="1"/>
        <v>144</v>
      </c>
      <c r="I47" s="35"/>
      <c r="J47" s="35">
        <v>20</v>
      </c>
      <c r="K47" s="35"/>
      <c r="L47" s="39" t="s">
        <v>73</v>
      </c>
    </row>
    <row r="48" spans="1:12" ht="13" x14ac:dyDescent="0.25">
      <c r="A48" s="29">
        <v>39</v>
      </c>
      <c r="B48" s="30" t="s">
        <v>58</v>
      </c>
      <c r="C48" s="31" t="s">
        <v>50</v>
      </c>
      <c r="D48" s="34">
        <f t="shared" si="3"/>
        <v>88</v>
      </c>
      <c r="E48" s="33">
        <v>88</v>
      </c>
      <c r="F48" s="32">
        <f t="shared" si="0"/>
        <v>105.6</v>
      </c>
      <c r="G48" s="35">
        <v>4</v>
      </c>
      <c r="H48" s="32">
        <f t="shared" si="1"/>
        <v>422.4</v>
      </c>
      <c r="I48" s="35"/>
      <c r="J48" s="35">
        <v>4</v>
      </c>
      <c r="K48" s="35"/>
      <c r="L48" s="39" t="s">
        <v>73</v>
      </c>
    </row>
    <row r="49" spans="1:12" ht="13" x14ac:dyDescent="0.25">
      <c r="A49" s="29">
        <v>40</v>
      </c>
      <c r="B49" s="30" t="s">
        <v>59</v>
      </c>
      <c r="C49" s="31" t="s">
        <v>50</v>
      </c>
      <c r="D49" s="34">
        <f t="shared" si="3"/>
        <v>485</v>
      </c>
      <c r="E49" s="33">
        <v>485</v>
      </c>
      <c r="F49" s="32">
        <f t="shared" si="0"/>
        <v>582</v>
      </c>
      <c r="G49" s="35">
        <v>2</v>
      </c>
      <c r="H49" s="32">
        <f t="shared" si="1"/>
        <v>1164</v>
      </c>
      <c r="I49" s="35"/>
      <c r="J49" s="35">
        <v>2</v>
      </c>
      <c r="K49" s="35"/>
      <c r="L49" s="39" t="s">
        <v>73</v>
      </c>
    </row>
    <row r="50" spans="1:12" ht="13" x14ac:dyDescent="0.25">
      <c r="A50" s="29">
        <v>41</v>
      </c>
      <c r="B50" s="30" t="s">
        <v>60</v>
      </c>
      <c r="C50" s="31" t="s">
        <v>17</v>
      </c>
      <c r="D50" s="34">
        <f t="shared" si="3"/>
        <v>120000</v>
      </c>
      <c r="E50" s="33">
        <v>120000</v>
      </c>
      <c r="F50" s="32">
        <f t="shared" si="0"/>
        <v>144000</v>
      </c>
      <c r="G50" s="35">
        <v>7.0000000000000001E-3</v>
      </c>
      <c r="H50" s="32">
        <f t="shared" si="1"/>
        <v>1008</v>
      </c>
      <c r="I50" s="35">
        <v>7.0000000000000001E-3</v>
      </c>
      <c r="J50" s="35"/>
      <c r="K50" s="35"/>
      <c r="L50" s="39" t="s">
        <v>73</v>
      </c>
    </row>
    <row r="51" spans="1:12" ht="13" x14ac:dyDescent="0.25">
      <c r="A51" s="29">
        <v>42</v>
      </c>
      <c r="B51" s="30" t="s">
        <v>61</v>
      </c>
      <c r="C51" s="31" t="s">
        <v>35</v>
      </c>
      <c r="D51" s="34">
        <f t="shared" si="3"/>
        <v>68</v>
      </c>
      <c r="E51" s="33">
        <v>68</v>
      </c>
      <c r="F51" s="32">
        <f t="shared" si="0"/>
        <v>81.599999999999994</v>
      </c>
      <c r="G51" s="35">
        <v>28</v>
      </c>
      <c r="H51" s="32">
        <f t="shared" si="1"/>
        <v>2284.7999999999997</v>
      </c>
      <c r="I51" s="35">
        <v>28</v>
      </c>
      <c r="J51" s="35"/>
      <c r="K51" s="35"/>
      <c r="L51" s="39" t="s">
        <v>73</v>
      </c>
    </row>
    <row r="52" spans="1:12" ht="13" x14ac:dyDescent="0.25">
      <c r="A52" s="29">
        <v>43</v>
      </c>
      <c r="B52" s="30" t="s">
        <v>62</v>
      </c>
      <c r="C52" s="31" t="s">
        <v>50</v>
      </c>
      <c r="D52" s="34">
        <f t="shared" si="3"/>
        <v>140</v>
      </c>
      <c r="E52" s="33">
        <v>140</v>
      </c>
      <c r="F52" s="32">
        <f t="shared" si="0"/>
        <v>168</v>
      </c>
      <c r="G52" s="35">
        <v>2</v>
      </c>
      <c r="H52" s="32">
        <f t="shared" si="1"/>
        <v>336</v>
      </c>
      <c r="I52" s="35"/>
      <c r="J52" s="35">
        <v>2</v>
      </c>
      <c r="K52" s="35"/>
      <c r="L52" s="39" t="s">
        <v>73</v>
      </c>
    </row>
    <row r="53" spans="1:12" ht="13" x14ac:dyDescent="0.25">
      <c r="A53" s="29">
        <v>44</v>
      </c>
      <c r="B53" s="30" t="s">
        <v>63</v>
      </c>
      <c r="C53" s="31" t="s">
        <v>50</v>
      </c>
      <c r="D53" s="34">
        <f t="shared" si="3"/>
        <v>50</v>
      </c>
      <c r="E53" s="33">
        <v>50</v>
      </c>
      <c r="F53" s="32">
        <f t="shared" si="0"/>
        <v>60</v>
      </c>
      <c r="G53" s="35">
        <v>2</v>
      </c>
      <c r="H53" s="32">
        <f t="shared" si="1"/>
        <v>120</v>
      </c>
      <c r="I53" s="35"/>
      <c r="J53" s="35">
        <v>2</v>
      </c>
      <c r="K53" s="35"/>
      <c r="L53" s="39" t="s">
        <v>73</v>
      </c>
    </row>
    <row r="54" spans="1:12" ht="13" x14ac:dyDescent="0.25">
      <c r="A54" s="29">
        <v>45</v>
      </c>
      <c r="B54" s="30" t="s">
        <v>64</v>
      </c>
      <c r="C54" s="31" t="s">
        <v>50</v>
      </c>
      <c r="D54" s="34">
        <f t="shared" si="3"/>
        <v>43</v>
      </c>
      <c r="E54" s="33">
        <v>43</v>
      </c>
      <c r="F54" s="32">
        <f t="shared" si="0"/>
        <v>51.6</v>
      </c>
      <c r="G54" s="35">
        <v>2</v>
      </c>
      <c r="H54" s="32">
        <f t="shared" si="1"/>
        <v>103.2</v>
      </c>
      <c r="I54" s="35"/>
      <c r="J54" s="35">
        <v>2</v>
      </c>
      <c r="K54" s="35"/>
      <c r="L54" s="39" t="s">
        <v>73</v>
      </c>
    </row>
    <row r="55" spans="1:12" ht="13" x14ac:dyDescent="0.25">
      <c r="A55" s="29">
        <v>46</v>
      </c>
      <c r="B55" s="30" t="s">
        <v>65</v>
      </c>
      <c r="C55" s="31" t="s">
        <v>22</v>
      </c>
      <c r="D55" s="34">
        <f t="shared" si="3"/>
        <v>225</v>
      </c>
      <c r="E55" s="33">
        <v>225</v>
      </c>
      <c r="F55" s="32">
        <f t="shared" si="0"/>
        <v>270</v>
      </c>
      <c r="G55" s="35">
        <v>11.7</v>
      </c>
      <c r="H55" s="32">
        <f t="shared" si="1"/>
        <v>3159</v>
      </c>
      <c r="I55" s="35"/>
      <c r="J55" s="35">
        <v>11.7</v>
      </c>
      <c r="K55" s="35"/>
      <c r="L55" s="39" t="s">
        <v>73</v>
      </c>
    </row>
    <row r="56" spans="1:12" ht="13" x14ac:dyDescent="0.25">
      <c r="A56" s="29">
        <v>47</v>
      </c>
      <c r="B56" s="30" t="s">
        <v>66</v>
      </c>
      <c r="C56" s="31" t="s">
        <v>22</v>
      </c>
      <c r="D56" s="34">
        <f t="shared" si="3"/>
        <v>256</v>
      </c>
      <c r="E56" s="33">
        <v>256</v>
      </c>
      <c r="F56" s="32">
        <f t="shared" si="0"/>
        <v>307.2</v>
      </c>
      <c r="G56" s="35">
        <v>33.799999999999997</v>
      </c>
      <c r="H56" s="32">
        <f t="shared" si="1"/>
        <v>10383.359999999999</v>
      </c>
      <c r="I56" s="35"/>
      <c r="J56" s="35">
        <v>33.799999999999997</v>
      </c>
      <c r="K56" s="35"/>
      <c r="L56" s="39" t="s">
        <v>73</v>
      </c>
    </row>
    <row r="57" spans="1:12" x14ac:dyDescent="0.25">
      <c r="A57" s="4"/>
      <c r="B57" s="8"/>
      <c r="C57" s="5"/>
      <c r="D57" s="6"/>
      <c r="E57" s="6"/>
      <c r="F57" s="6"/>
      <c r="G57" s="6"/>
      <c r="H57" s="6"/>
      <c r="I57" s="6"/>
      <c r="J57" s="6"/>
      <c r="K57" s="6"/>
      <c r="L57" s="40"/>
    </row>
    <row r="58" spans="1:12" ht="15.75" customHeight="1" x14ac:dyDescent="0.3">
      <c r="A58" s="7"/>
      <c r="B58" s="45"/>
      <c r="C58" s="45"/>
      <c r="D58" s="45"/>
      <c r="E58" s="45"/>
      <c r="F58" s="8"/>
      <c r="G58" s="18"/>
      <c r="H58" s="6"/>
      <c r="I58" s="19"/>
      <c r="J58" s="20"/>
      <c r="K58" s="19"/>
      <c r="L58" s="41"/>
    </row>
    <row r="59" spans="1:12" ht="15" x14ac:dyDescent="0.3">
      <c r="A59" s="9"/>
      <c r="B59" s="46" t="s">
        <v>67</v>
      </c>
      <c r="C59" s="46"/>
      <c r="D59" s="46"/>
      <c r="E59" s="46"/>
      <c r="F59" s="46"/>
      <c r="G59" s="10"/>
      <c r="H59" s="11"/>
      <c r="I59" s="11"/>
      <c r="J59" s="12"/>
      <c r="K59" s="11"/>
      <c r="L59" s="42"/>
    </row>
    <row r="60" spans="1:12" ht="15" x14ac:dyDescent="0.3">
      <c r="A60" s="9"/>
      <c r="B60" s="46" t="s">
        <v>68</v>
      </c>
      <c r="C60" s="46"/>
      <c r="D60" s="46"/>
      <c r="E60" s="46"/>
      <c r="F60" s="46"/>
      <c r="G60" s="10"/>
      <c r="H60" s="11"/>
      <c r="I60" s="11"/>
      <c r="J60" s="12"/>
      <c r="K60" s="11"/>
      <c r="L60" s="42"/>
    </row>
    <row r="61" spans="1:12" ht="19.5" customHeight="1" x14ac:dyDescent="0.3">
      <c r="A61" s="9"/>
      <c r="B61" s="11" t="s">
        <v>69</v>
      </c>
      <c r="C61" s="12"/>
      <c r="D61" s="11"/>
      <c r="E61" s="12"/>
      <c r="F61" s="11"/>
      <c r="G61" s="10"/>
      <c r="H61" s="11"/>
      <c r="I61" s="11"/>
      <c r="J61" s="12"/>
      <c r="K61" s="11"/>
      <c r="L61" s="42"/>
    </row>
    <row r="62" spans="1:12" ht="21.75" customHeight="1" x14ac:dyDescent="0.3">
      <c r="A62" s="9"/>
      <c r="B62" s="11" t="s">
        <v>70</v>
      </c>
      <c r="C62" s="11"/>
      <c r="D62" s="11"/>
      <c r="E62" s="11"/>
      <c r="F62" s="11"/>
      <c r="G62" s="11"/>
      <c r="H62" s="11"/>
      <c r="I62" s="11"/>
      <c r="J62" s="11"/>
      <c r="K62" s="11"/>
      <c r="L62" s="42"/>
    </row>
    <row r="63" spans="1:12" ht="63" customHeight="1" x14ac:dyDescent="0.3">
      <c r="A63" s="9"/>
      <c r="B63" s="44" t="s">
        <v>71</v>
      </c>
      <c r="C63" s="44"/>
      <c r="D63" s="44"/>
      <c r="E63" s="44"/>
      <c r="F63" s="44"/>
      <c r="G63" s="44"/>
      <c r="H63" s="44"/>
      <c r="I63" s="44"/>
      <c r="J63" s="12"/>
      <c r="K63" s="11"/>
      <c r="L63" s="42"/>
    </row>
  </sheetData>
  <autoFilter ref="A9:K56" xr:uid="{00000000-0009-0000-0000-000000000000}"/>
  <mergeCells count="17">
    <mergeCell ref="I7:J7"/>
    <mergeCell ref="K7:K8"/>
    <mergeCell ref="F7:F8"/>
    <mergeCell ref="G7:G8"/>
    <mergeCell ref="H7:H8"/>
    <mergeCell ref="A7:A8"/>
    <mergeCell ref="B7:B8"/>
    <mergeCell ref="C7:C8"/>
    <mergeCell ref="D7:D8"/>
    <mergeCell ref="E7:E8"/>
    <mergeCell ref="A3:L3"/>
    <mergeCell ref="A1:L1"/>
    <mergeCell ref="L7:L8"/>
    <mergeCell ref="B63:I63"/>
    <mergeCell ref="B58:E58"/>
    <mergeCell ref="B59:F59"/>
    <mergeCell ref="B60:F60"/>
  </mergeCells>
  <pageMargins left="0.70866141732283472" right="0.70866141732283472" top="0.74803149606299213" bottom="0.74803149606299213" header="0.31496062992125989" footer="0.31496062992125989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Хамидулин Саяр Гаярович</cp:lastModifiedBy>
  <cp:lastPrinted>2025-04-09T07:20:37Z</cp:lastPrinted>
  <dcterms:created xsi:type="dcterms:W3CDTF">2014-04-02T04:58:06Z</dcterms:created>
  <dcterms:modified xsi:type="dcterms:W3CDTF">2025-04-11T11:46:52Z</dcterms:modified>
</cp:coreProperties>
</file>